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GBCE\Resources\LEED fr\"/>
    </mc:Choice>
  </mc:AlternateContent>
  <bookViews>
    <workbookView xWindow="0" yWindow="0" windowWidth="20496" windowHeight="7752"/>
  </bookViews>
  <sheets>
    <sheet name="Calculateur de frais LEED" sheetId="1" r:id="rId1"/>
  </sheets>
  <definedNames>
    <definedName name="_xlnm.Print_Area" localSheetId="0">'Calculateur de frais LEED'!$C$1:$J$32</definedName>
    <definedName name="Z_30AEA2FF_F128_456B_B017_40DD7AB343B6_.wvu.PrintArea" localSheetId="0" hidden="1">'Calculateur de frais LEED'!$C$1:$J$32</definedName>
    <definedName name="Z_9805560F_1975_4E7D_AEC8_4744C52244F1_.wvu.PrintArea" localSheetId="0" hidden="1">'Calculateur de frais LEED'!$C$1:$J$32</definedName>
  </definedNames>
  <calcPr calcId="152511"/>
  <customWorkbookViews>
    <customWorkbookView name="Armelle - Personal View" guid="{30AEA2FF-F128-456B-B017-40DD7AB343B6}" mergeInterval="0" personalView="1" maximized="1" xWindow="-9" yWindow="-9" windowWidth="1938" windowHeight="1048" activeSheetId="1"/>
    <customWorkbookView name="Ben Test - Personal View" guid="{9805560F-1975-4E7D-AEC8-4744C52244F1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F16" i="1"/>
  <c r="G16" i="1"/>
  <c r="F17" i="1"/>
  <c r="D17" i="1"/>
  <c r="F18" i="1"/>
  <c r="D18" i="1"/>
  <c r="G17" i="1"/>
  <c r="G14" i="1"/>
  <c r="G19" i="1" l="1"/>
  <c r="F19" i="1"/>
</calcChain>
</file>

<file path=xl/comments1.xml><?xml version="1.0" encoding="utf-8"?>
<comments xmlns="http://schemas.openxmlformats.org/spreadsheetml/2006/main">
  <authors>
    <author>Ben Test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>GBCE:</t>
        </r>
        <r>
          <rPr>
            <sz val="9"/>
            <color indexed="81"/>
            <rFont val="Tahoma"/>
            <family val="2"/>
          </rPr>
          <t xml:space="preserve">
Veuillez saisir le système d'évaluation. Pour plus d'information sur quel système choisir, visitez le site : www.greendesignconsulting.com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GBCE:</t>
        </r>
        <r>
          <rPr>
            <sz val="9"/>
            <color indexed="81"/>
            <rFont val="Tahoma"/>
            <family val="2"/>
          </rPr>
          <t xml:space="preserve">
Veuillez saisir la surface du bâtiment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GBCE:</t>
        </r>
        <r>
          <rPr>
            <sz val="9"/>
            <color indexed="81"/>
            <rFont val="Tahoma"/>
            <family val="2"/>
          </rPr>
          <t xml:space="preserve">
Cela permet d'obtenir une évaluation prélimaire de la certification du projet. Cela donne aussi droit de communiquer sur l'engagement LEED du projet afin d'attirer de futurs investisseurs et utilisateurs.</t>
        </r>
      </text>
    </comment>
  </commentList>
</comments>
</file>

<file path=xl/sharedStrings.xml><?xml version="1.0" encoding="utf-8"?>
<sst xmlns="http://schemas.openxmlformats.org/spreadsheetml/2006/main" count="21" uniqueCount="21">
  <si>
    <t>Estimation des Frais LEED</t>
  </si>
  <si>
    <t>m²</t>
  </si>
  <si>
    <t>Nom du projet</t>
  </si>
  <si>
    <t>Total</t>
  </si>
  <si>
    <t>Méthode de certification</t>
  </si>
  <si>
    <t>Pré-certification (par bâtiment)</t>
  </si>
  <si>
    <t>Type de projet</t>
  </si>
  <si>
    <t>Bureaux, établissement scolaire, etc…</t>
  </si>
  <si>
    <t>Mon projet</t>
  </si>
  <si>
    <t>Lieu</t>
  </si>
  <si>
    <t>France metropolitaine</t>
  </si>
  <si>
    <t>Version LEED</t>
  </si>
  <si>
    <t>v4</t>
  </si>
  <si>
    <t>Système d'Evaluation</t>
  </si>
  <si>
    <t>Frais LEED</t>
  </si>
  <si>
    <t>Inscription</t>
  </si>
  <si>
    <t>Ces estimations de frais LEED sont valables pour 1 batiment unique selon les criteres de LEED, poursuivant une certification v4 en Europe</t>
  </si>
  <si>
    <r>
      <t xml:space="preserve">WHEN </t>
    </r>
    <r>
      <rPr>
        <b/>
        <sz val="14"/>
        <color theme="9"/>
        <rFont val="Calibri"/>
        <family val="2"/>
        <scheme val="minor"/>
      </rPr>
      <t>SAVING</t>
    </r>
    <r>
      <rPr>
        <sz val="14"/>
        <color theme="1"/>
        <rFont val="Calibri"/>
        <family val="2"/>
        <scheme val="minor"/>
      </rPr>
      <t xml:space="preserve"> THE </t>
    </r>
    <r>
      <rPr>
        <b/>
        <sz val="14"/>
        <color theme="9"/>
        <rFont val="Calibri"/>
        <family val="2"/>
        <scheme val="minor"/>
      </rPr>
      <t>PLANET</t>
    </r>
    <r>
      <rPr>
        <sz val="14"/>
        <color theme="1"/>
        <rFont val="Calibri"/>
        <family val="2"/>
        <scheme val="minor"/>
      </rPr>
      <t xml:space="preserve"> MAKES </t>
    </r>
    <r>
      <rPr>
        <b/>
        <sz val="14"/>
        <color theme="9"/>
        <rFont val="Calibri"/>
        <family val="2"/>
        <scheme val="minor"/>
      </rPr>
      <t>BUSINESS</t>
    </r>
    <r>
      <rPr>
        <sz val="14"/>
        <color theme="1"/>
        <rFont val="Calibri"/>
        <family val="2"/>
        <scheme val="minor"/>
      </rPr>
      <t xml:space="preserve"> SENSE</t>
    </r>
  </si>
  <si>
    <t>www.greendesignconsulting.com</t>
  </si>
  <si>
    <r>
      <t>Surface brute (</t>
    </r>
    <r>
      <rPr>
        <i/>
        <sz val="12"/>
        <color theme="1"/>
        <rFont val="Calibri"/>
        <family val="2"/>
        <scheme val="minor"/>
      </rPr>
      <t>hors parking</t>
    </r>
    <r>
      <rPr>
        <sz val="12"/>
        <color theme="1"/>
        <rFont val="Calibri"/>
        <family val="2"/>
        <scheme val="minor"/>
      </rPr>
      <t>)</t>
    </r>
  </si>
  <si>
    <r>
      <t>Pré-certification (o</t>
    </r>
    <r>
      <rPr>
        <i/>
        <sz val="12"/>
        <color theme="1"/>
        <rFont val="Calibri"/>
        <family val="2"/>
        <scheme val="minor"/>
      </rPr>
      <t>ptionelle</t>
    </r>
    <r>
      <rPr>
        <sz val="12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</si>
</sst>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[$€-2]\ * #,##0.00_);_([$€-2]\ * \(#,##0.00\);_([$€-2]\ * &quot;-&quot;??_);_(@_)"/>
    <numFmt numFmtId="166" formatCode="_([$€-2]\ * #,##0.0_);_([$€-2]\ * \(#,##0.0\);_([$€-2]\ * &quot;-&quot;??_);_(@_)"/>
    <numFmt numFmtId="167" formatCode="_([$€-2]\ * #,##0_);_([$€-2]\ * \(#,##0\);_([$€-2]\ 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164" fontId="0" fillId="0" borderId="0" xfId="1" applyFont="1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0" fillId="0" borderId="0" xfId="0" applyFont="1" applyFill="1" applyBorder="1"/>
    <xf numFmtId="0" fontId="5" fillId="0" borderId="4" xfId="0" applyFont="1" applyBorder="1"/>
    <xf numFmtId="0" fontId="2" fillId="0" borderId="0" xfId="0" applyFont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64" fontId="0" fillId="2" borderId="9" xfId="1" applyFont="1" applyFill="1" applyBorder="1" applyAlignment="1" applyProtection="1">
      <alignment vertical="top"/>
      <protection locked="0"/>
    </xf>
    <xf numFmtId="164" fontId="0" fillId="2" borderId="11" xfId="1" applyFont="1" applyFill="1" applyBorder="1" applyAlignment="1" applyProtection="1">
      <alignment vertical="top"/>
      <protection locked="0"/>
    </xf>
    <xf numFmtId="0" fontId="9" fillId="3" borderId="4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9" fillId="3" borderId="5" xfId="0" applyFont="1" applyFill="1" applyBorder="1" applyAlignment="1" applyProtection="1">
      <alignment horizontal="center"/>
    </xf>
    <xf numFmtId="0" fontId="5" fillId="0" borderId="4" xfId="0" applyFont="1" applyBorder="1" applyProtection="1"/>
    <xf numFmtId="0" fontId="0" fillId="0" borderId="0" xfId="0" applyProtection="1"/>
    <xf numFmtId="165" fontId="0" fillId="0" borderId="0" xfId="0" applyNumberFormat="1" applyBorder="1" applyAlignment="1" applyProtection="1"/>
    <xf numFmtId="165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0" fillId="0" borderId="5" xfId="0" applyBorder="1" applyProtection="1"/>
    <xf numFmtId="0" fontId="5" fillId="0" borderId="4" xfId="0" applyFont="1" applyBorder="1" applyAlignment="1" applyProtection="1">
      <alignment horizontal="left"/>
    </xf>
    <xf numFmtId="167" fontId="5" fillId="0" borderId="0" xfId="0" applyNumberFormat="1" applyFont="1" applyBorder="1" applyAlignment="1" applyProtection="1">
      <alignment horizontal="center"/>
    </xf>
    <xf numFmtId="166" fontId="5" fillId="0" borderId="0" xfId="0" applyNumberFormat="1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right"/>
    </xf>
    <xf numFmtId="165" fontId="0" fillId="0" borderId="0" xfId="0" applyNumberFormat="1" applyBorder="1" applyAlignment="1" applyProtection="1">
      <alignment vertical="center"/>
    </xf>
    <xf numFmtId="165" fontId="0" fillId="0" borderId="0" xfId="0" applyNumberForma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65" fontId="3" fillId="0" borderId="10" xfId="0" applyNumberFormat="1" applyFont="1" applyBorder="1" applyAlignment="1" applyProtection="1"/>
    <xf numFmtId="165" fontId="3" fillId="0" borderId="10" xfId="0" applyNumberFormat="1" applyFont="1" applyBorder="1" applyAlignment="1" applyProtection="1">
      <alignment horizontal="center"/>
    </xf>
    <xf numFmtId="0" fontId="5" fillId="0" borderId="10" xfId="0" applyFont="1" applyBorder="1" applyAlignment="1" applyProtection="1"/>
    <xf numFmtId="0" fontId="5" fillId="0" borderId="11" xfId="0" applyFont="1" applyBorder="1" applyProtection="1"/>
    <xf numFmtId="0" fontId="0" fillId="0" borderId="1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center"/>
    </xf>
    <xf numFmtId="0" fontId="8" fillId="0" borderId="0" xfId="2" applyAlignment="1" applyProtection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1">
    <dxf>
      <fill>
        <patternFill>
          <bgColor rgb="FF00CC00"/>
        </patternFill>
      </fill>
    </dxf>
  </dxfs>
  <tableStyles count="0" defaultTableStyle="TableStyleMedium2" defaultPivotStyle="PivotStyleLight16"/>
  <colors>
    <mruColors>
      <color rgb="FF00CC00"/>
      <color rgb="FF1DFF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478126</xdr:colOff>
      <xdr:row>1</xdr:row>
      <xdr:rowOff>39158</xdr:rowOff>
    </xdr:from>
    <xdr:to>
      <xdr:col>8</xdr:col>
      <xdr:colOff>375583</xdr:colOff>
      <xdr:row>2</xdr:row>
      <xdr:rowOff>763058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6126" y="229658"/>
          <a:ext cx="1326207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reendesignconsulting.com/" TargetMode="Externa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2:I31"/>
  <sheetViews>
    <sheetView showGridLines="0" tabSelected="1" zoomScale="90" zoomScaleNormal="90" workbookViewId="0">
      <selection activeCell="S13" sqref="S13"/>
    </sheetView>
  </sheetViews>
  <sheetFormatPr defaultRowHeight="14.4" x14ac:dyDescent="0.3"/>
  <cols>
    <col min="1" max="1" width="6" customWidth="1"/>
    <col min="2" max="2" width="7.44140625" customWidth="1"/>
    <col min="3" max="3" width="3.109375" customWidth="1"/>
    <col min="4" max="4" width="27.33203125" customWidth="1"/>
    <col min="5" max="5" width="8" customWidth="1"/>
    <col min="6" max="6" width="12.88671875" customWidth="1"/>
    <col min="7" max="7" width="13.6640625" customWidth="1"/>
    <col min="8" max="8" width="7.6640625" customWidth="1"/>
    <col min="10" max="10" width="5.44140625" customWidth="1"/>
  </cols>
  <sheetData>
    <row r="2" spans="4:9" ht="15" customHeight="1" x14ac:dyDescent="0.3">
      <c r="D2" s="15" t="s">
        <v>0</v>
      </c>
      <c r="E2" s="11"/>
      <c r="F2" s="11"/>
      <c r="G2" s="11"/>
      <c r="H2" s="11"/>
      <c r="I2" s="12"/>
    </row>
    <row r="3" spans="4:9" ht="63" customHeight="1" x14ac:dyDescent="0.3">
      <c r="D3" s="16"/>
      <c r="E3" s="13"/>
      <c r="F3" s="13"/>
      <c r="G3" s="13"/>
      <c r="H3" s="13"/>
      <c r="I3" s="14"/>
    </row>
    <row r="4" spans="4:9" ht="15.6" x14ac:dyDescent="0.3">
      <c r="D4" s="8" t="s">
        <v>2</v>
      </c>
      <c r="E4" s="9" t="s">
        <v>8</v>
      </c>
      <c r="F4" s="2"/>
      <c r="G4" s="2"/>
      <c r="H4" s="2"/>
      <c r="I4" s="3"/>
    </row>
    <row r="5" spans="4:9" ht="15.6" x14ac:dyDescent="0.3">
      <c r="D5" s="8" t="s">
        <v>6</v>
      </c>
      <c r="E5" s="9" t="s">
        <v>7</v>
      </c>
      <c r="F5" s="2"/>
      <c r="G5" s="2"/>
      <c r="H5" s="2"/>
      <c r="I5" s="3"/>
    </row>
    <row r="6" spans="4:9" ht="15.6" x14ac:dyDescent="0.3">
      <c r="D6" s="8" t="s">
        <v>9</v>
      </c>
      <c r="E6" s="9" t="s">
        <v>10</v>
      </c>
      <c r="F6" s="2"/>
      <c r="G6" s="2"/>
      <c r="H6" s="2"/>
      <c r="I6" s="3"/>
    </row>
    <row r="7" spans="4:9" ht="15.6" x14ac:dyDescent="0.3">
      <c r="D7" s="8"/>
      <c r="E7" s="6"/>
      <c r="F7" s="2"/>
      <c r="G7" s="2"/>
      <c r="H7" s="2"/>
      <c r="I7" s="3"/>
    </row>
    <row r="8" spans="4:9" ht="15.6" x14ac:dyDescent="0.3">
      <c r="D8" s="8" t="s">
        <v>11</v>
      </c>
      <c r="E8" s="7" t="s">
        <v>12</v>
      </c>
      <c r="F8" s="2"/>
      <c r="G8" s="2"/>
      <c r="H8" s="2"/>
      <c r="I8" s="3"/>
    </row>
    <row r="9" spans="4:9" ht="15.6" x14ac:dyDescent="0.3">
      <c r="D9" s="8" t="s">
        <v>13</v>
      </c>
      <c r="E9" s="10"/>
      <c r="F9" s="10"/>
      <c r="G9" s="10"/>
      <c r="H9" s="10"/>
      <c r="I9" s="3"/>
    </row>
    <row r="10" spans="4:9" ht="15.6" x14ac:dyDescent="0.3">
      <c r="D10" s="8" t="s">
        <v>19</v>
      </c>
      <c r="E10" s="17"/>
      <c r="F10" s="18"/>
      <c r="G10" s="2" t="s">
        <v>1</v>
      </c>
      <c r="H10" s="4"/>
      <c r="I10" s="3"/>
    </row>
    <row r="11" spans="4:9" ht="15.6" x14ac:dyDescent="0.3">
      <c r="D11" s="8" t="s">
        <v>20</v>
      </c>
      <c r="E11" s="10"/>
      <c r="F11" s="10"/>
      <c r="G11" s="2"/>
      <c r="H11" s="2"/>
      <c r="I11" s="3"/>
    </row>
    <row r="12" spans="4:9" x14ac:dyDescent="0.3">
      <c r="D12" s="1"/>
      <c r="E12" s="5"/>
      <c r="F12" s="5"/>
      <c r="G12" s="5"/>
      <c r="H12" s="5"/>
      <c r="I12" s="3"/>
    </row>
    <row r="13" spans="4:9" ht="21" x14ac:dyDescent="0.4">
      <c r="D13" s="19" t="s">
        <v>14</v>
      </c>
      <c r="E13" s="20"/>
      <c r="F13" s="20"/>
      <c r="G13" s="20"/>
      <c r="H13" s="20"/>
      <c r="I13" s="21"/>
    </row>
    <row r="14" spans="4:9" ht="15.6" x14ac:dyDescent="0.3">
      <c r="D14" s="22" t="s">
        <v>15</v>
      </c>
      <c r="E14" s="23"/>
      <c r="F14" s="24">
        <v>1320</v>
      </c>
      <c r="G14" s="25">
        <f>IF(E9="Bâtiment en exploitation","",1320)</f>
        <v>1320</v>
      </c>
      <c r="H14" s="26"/>
      <c r="I14" s="27"/>
    </row>
    <row r="15" spans="4:9" ht="15.6" x14ac:dyDescent="0.3">
      <c r="D15" s="22" t="s">
        <v>5</v>
      </c>
      <c r="E15" s="23"/>
      <c r="F15" s="24">
        <f>IF(E11="Non",0,3520)</f>
        <v>3520</v>
      </c>
      <c r="G15" s="25">
        <f>IF(E9="Bâtiment en exploitation","",IF(E11="Non",0,3520))</f>
        <v>3520</v>
      </c>
      <c r="H15" s="26"/>
      <c r="I15" s="27"/>
    </row>
    <row r="16" spans="4:9" ht="15.6" x14ac:dyDescent="0.3">
      <c r="D16" s="28" t="s">
        <v>4</v>
      </c>
      <c r="E16" s="23"/>
      <c r="F16" s="29" t="str">
        <f>IF(E9="Bâtiment en exploitation","Existant","Séparée")</f>
        <v>Séparée</v>
      </c>
      <c r="G16" s="30" t="str">
        <f>IF(E9="Bâtiment en exploitation","","Combinée")</f>
        <v>Combinée</v>
      </c>
      <c r="H16" s="26"/>
      <c r="I16" s="27"/>
    </row>
    <row r="17" spans="4:9" x14ac:dyDescent="0.3">
      <c r="D17" s="31" t="str">
        <f>IF(E9="Bâtiment en exploitation","Revue &amp; analyse ","Design")</f>
        <v>Design</v>
      </c>
      <c r="E17" s="23"/>
      <c r="F17" s="32">
        <f>IF(E9="Bâtiment en exploitation",IF($E$10*10.7639&lt;250000,IF($E$10*10.7639*0.04048&gt;1980,$E$10*10.7639*0.04048,1980),IF($E$10*10.7639&lt;500000,IF($E$10*10.7639*0.03639&gt;10032,$E$10*10.7639*0.03639,10032),IF($E$10*10.7639&lt;750000,IF($E$10*10.7639*0.03168&gt;18480,$E$10*10.7639*0.03168,18480),$E$10*10.7639*0.02759))),IF($E$10*10.7639&lt;250000,IF($E$10*10.7639*0.0484&gt;2411.2,$E$10*10.7639*0.0484,2411.2),IF($E$10*10.7639&lt;500000,IF($E$10*10.7639*0.04664&gt;12108.8,$E$10*10.7639*0.04664,12108.8),IF($E$10*10.7639&lt;750000,IF($E$10*10.7639*0.04312&gt;23430,$E$10*10.7639*0.04312,23430),$E$10*10.7639*0.03872))))</f>
        <v>2411.1999999999998</v>
      </c>
      <c r="G17" s="33">
        <f>IF(E9="Bâtiment en exploitation","",IF($E$10*10.7639&lt;250000,IF($E$10*10.7639*0.05984&gt;3009.6,$E$10*10.7639*0.05984,3009.6),IF($E$10*10.7639&lt;500000,IF($E$10*10.7639*0.05808&gt;15048,$E$10*10.7639*0.05808,15048),IF($E$10*10.7639&lt;750000,IF($E$10*10.7639*0.0528&gt;29040,$E$10*10.7639*0.0528,29040),$E$10*10.7639*0.0475))))</f>
        <v>3009.6</v>
      </c>
      <c r="H17" s="26"/>
      <c r="I17" s="27"/>
    </row>
    <row r="18" spans="4:9" x14ac:dyDescent="0.3">
      <c r="D18" s="31" t="str">
        <f>IF(E9="Bâtiment en exploitation","","Construction")</f>
        <v>Construction</v>
      </c>
      <c r="E18" s="23"/>
      <c r="F18" s="32">
        <f>IF(E9="Bâtiment en exploitation","",IF($E$10*10.7639&lt;250000,IF($E$10*10.7639*0.01584&gt;800.8,$E$10*10.7639*0.01584,800.8),IF($E$10*10.7639&lt;500000,IF($E$10*10.7639*0.01584&gt;4034.8,$E$10*10.7639*0.01584,4034.8),IF($E$10*10.7639&lt;750000,IF($E$10*10.7639*0.01408&gt;7810,$E$10*10.7639*0.01408,7810),$E$10*10.7639*0.0132))))</f>
        <v>800.8</v>
      </c>
      <c r="G18" s="33"/>
      <c r="H18" s="26"/>
      <c r="I18" s="27"/>
    </row>
    <row r="19" spans="4:9" ht="18" x14ac:dyDescent="0.35">
      <c r="D19" s="34" t="s">
        <v>3</v>
      </c>
      <c r="E19" s="35"/>
      <c r="F19" s="36">
        <f>SUM(E14:F18)</f>
        <v>8052</v>
      </c>
      <c r="G19" s="37">
        <f>IF(E9="Bâtiment en exploitation","",SUM(G14:H18))</f>
        <v>7849.6</v>
      </c>
      <c r="H19" s="38"/>
      <c r="I19" s="39"/>
    </row>
    <row r="20" spans="4:9" x14ac:dyDescent="0.3">
      <c r="D20" s="23"/>
      <c r="E20" s="23"/>
      <c r="F20" s="23"/>
      <c r="G20" s="23"/>
      <c r="H20" s="23"/>
      <c r="I20" s="23"/>
    </row>
    <row r="21" spans="4:9" x14ac:dyDescent="0.3">
      <c r="D21" s="23"/>
      <c r="E21" s="23"/>
      <c r="F21" s="23"/>
      <c r="G21" s="23"/>
      <c r="H21" s="23"/>
      <c r="I21" s="23"/>
    </row>
    <row r="22" spans="4:9" x14ac:dyDescent="0.3">
      <c r="D22" s="40" t="s">
        <v>16</v>
      </c>
      <c r="E22" s="41"/>
      <c r="F22" s="41"/>
      <c r="G22" s="41"/>
      <c r="H22" s="41"/>
      <c r="I22" s="42"/>
    </row>
    <row r="23" spans="4:9" x14ac:dyDescent="0.3">
      <c r="D23" s="43"/>
      <c r="E23" s="44"/>
      <c r="F23" s="44"/>
      <c r="G23" s="44"/>
      <c r="H23" s="44"/>
      <c r="I23" s="45"/>
    </row>
    <row r="24" spans="4:9" x14ac:dyDescent="0.3">
      <c r="D24" s="43"/>
      <c r="E24" s="44"/>
      <c r="F24" s="44"/>
      <c r="G24" s="44"/>
      <c r="H24" s="44"/>
      <c r="I24" s="45"/>
    </row>
    <row r="25" spans="4:9" x14ac:dyDescent="0.3">
      <c r="D25" s="43"/>
      <c r="E25" s="44"/>
      <c r="F25" s="44"/>
      <c r="G25" s="44"/>
      <c r="H25" s="44"/>
      <c r="I25" s="45"/>
    </row>
    <row r="26" spans="4:9" x14ac:dyDescent="0.3">
      <c r="D26" s="43"/>
      <c r="E26" s="44"/>
      <c r="F26" s="44"/>
      <c r="G26" s="44"/>
      <c r="H26" s="44"/>
      <c r="I26" s="45"/>
    </row>
    <row r="27" spans="4:9" x14ac:dyDescent="0.3">
      <c r="D27" s="46"/>
      <c r="E27" s="47"/>
      <c r="F27" s="47"/>
      <c r="G27" s="47"/>
      <c r="H27" s="47"/>
      <c r="I27" s="48"/>
    </row>
    <row r="28" spans="4:9" x14ac:dyDescent="0.3">
      <c r="D28" s="23"/>
      <c r="E28" s="23"/>
      <c r="F28" s="23"/>
      <c r="G28" s="23"/>
      <c r="H28" s="23"/>
      <c r="I28" s="23"/>
    </row>
    <row r="29" spans="4:9" x14ac:dyDescent="0.3">
      <c r="D29" s="23"/>
      <c r="E29" s="23"/>
      <c r="F29" s="23"/>
      <c r="G29" s="23"/>
      <c r="H29" s="23"/>
      <c r="I29" s="23"/>
    </row>
    <row r="30" spans="4:9" ht="18" x14ac:dyDescent="0.35">
      <c r="D30" s="49" t="s">
        <v>17</v>
      </c>
      <c r="E30" s="49"/>
      <c r="F30" s="49"/>
      <c r="G30" s="49"/>
      <c r="H30" s="49"/>
      <c r="I30" s="49"/>
    </row>
    <row r="31" spans="4:9" x14ac:dyDescent="0.3">
      <c r="D31" s="50" t="s">
        <v>18</v>
      </c>
      <c r="E31" s="50"/>
      <c r="F31" s="50"/>
      <c r="G31" s="50"/>
      <c r="H31" s="50"/>
      <c r="I31" s="50"/>
    </row>
  </sheetData>
  <sheetProtection password="CBEB" sheet="1" objects="1" scenarios="1"/>
  <customSheetViews>
    <customSheetView guid="{30AEA2FF-F128-456B-B017-40DD7AB343B6}" scale="90" showGridLines="0">
      <selection activeCell="G17" sqref="G17:G18"/>
      <pageMargins left="0.7" right="0.7" top="0.75" bottom="0.75" header="0.3" footer="0.3"/>
      <pageSetup orientation="portrait" r:id="rId1"/>
    </customSheetView>
    <customSheetView guid="{9805560F-1975-4E7D-AEC8-4744C52244F1}" scale="90" showPageBreaks="1" showGridLines="0" printArea="1">
      <selection activeCell="L3" sqref="L3"/>
      <pageMargins left="0.7" right="0.7" top="0.75" bottom="0.75" header="0.3" footer="0.3"/>
      <pageSetup orientation="portrait" r:id="rId2"/>
    </customSheetView>
  </customSheetViews>
  <mergeCells count="11">
    <mergeCell ref="G2:I3"/>
    <mergeCell ref="D2:F3"/>
    <mergeCell ref="E11:F11"/>
    <mergeCell ref="G17:G18"/>
    <mergeCell ref="D13:I13"/>
    <mergeCell ref="E10:F10"/>
    <mergeCell ref="D22:I27"/>
    <mergeCell ref="D30:I30"/>
    <mergeCell ref="D31:I31"/>
    <mergeCell ref="D19:E19"/>
    <mergeCell ref="E9:H9"/>
  </mergeCells>
  <conditionalFormatting sqref="E10:F11 E9">
    <cfRule type="expression" dxfId="0" priority="1">
      <formula>$E9=""</formula>
    </cfRule>
  </conditionalFormatting>
  <dataValidations count="2">
    <dataValidation type="list" allowBlank="1" showInputMessage="1" showErrorMessage="1" sqref="E11">
      <formula1>"Non,Oui"</formula1>
    </dataValidation>
    <dataValidation type="list" allowBlank="1" showInputMessage="1" showErrorMessage="1" sqref="E9">
      <formula1>"Nouvelle Construction et Rénovation Majeure,Bâtiment en exploitation"</formula1>
    </dataValidation>
  </dataValidations>
  <hyperlinks>
    <hyperlink ref="D31" r:id="rId3"/>
  </hyperlinks>
  <pageMargins left="0.7" right="0.7" top="0.75" bottom="0.75" header="0.3" footer="0.3"/>
  <pageSetup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Calculateur de frais LEED</vt:lpstr>
      <vt:lpstr>'Calculateur de frais LEED'!Print_Area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Test</dc:creator>
  <cp:lastModifiedBy>Armelle</cp:lastModifiedBy>
  <cp:lastPrinted>2021-08-06T06:44:21Z</cp:lastPrinted>
  <dcterms:created xsi:type="dcterms:W3CDTF">2021-08-06T03:30:19Z</dcterms:created>
  <dcterms:modified xsi:type="dcterms:W3CDTF">2021-08-06T06:45:43Z</dcterms:modified>
</cp:coreProperties>
</file>